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590"/>
  </bookViews>
  <sheets>
    <sheet name="moduł 1a" sheetId="1" r:id="rId1"/>
  </sheets>
  <definedNames>
    <definedName name="_xlnm._FilterDatabase" localSheetId="0" hidden="1">'moduł 1a'!$A$5:$AA$12</definedName>
    <definedName name="_xlnm.Print_Area" localSheetId="0">'moduł 1a'!$A$1:$AA$12</definedName>
  </definedNames>
  <calcPr calcId="145621"/>
</workbook>
</file>

<file path=xl/calcChain.xml><?xml version="1.0" encoding="utf-8"?>
<calcChain xmlns="http://schemas.openxmlformats.org/spreadsheetml/2006/main">
  <c r="AB6" i="1" l="1"/>
  <c r="AB11" i="1"/>
  <c r="AB10" i="1"/>
  <c r="AB9" i="1"/>
  <c r="AB7" i="1"/>
  <c r="AB8" i="1"/>
  <c r="AB12" i="1"/>
  <c r="W6" i="1"/>
  <c r="X6" i="1"/>
  <c r="Y6" i="1" s="1"/>
  <c r="W11" i="1"/>
  <c r="X11" i="1"/>
  <c r="W10" i="1"/>
  <c r="X10" i="1"/>
  <c r="W9" i="1"/>
  <c r="X9" i="1"/>
  <c r="Y9" i="1" s="1"/>
  <c r="W7" i="1"/>
  <c r="X7" i="1"/>
  <c r="W8" i="1"/>
  <c r="X8" i="1"/>
  <c r="W12" i="1"/>
  <c r="X12" i="1"/>
  <c r="O12" i="1"/>
  <c r="Y12" i="1" s="1"/>
  <c r="L12" i="1"/>
  <c r="R12" i="1" s="1"/>
  <c r="H12" i="1"/>
  <c r="O8" i="1"/>
  <c r="L8" i="1"/>
  <c r="R8" i="1" s="1"/>
  <c r="H8" i="1"/>
  <c r="O7" i="1"/>
  <c r="L7" i="1"/>
  <c r="R7" i="1" s="1"/>
  <c r="H7" i="1"/>
  <c r="O9" i="1"/>
  <c r="L9" i="1"/>
  <c r="H9" i="1"/>
  <c r="O10" i="1"/>
  <c r="L10" i="1"/>
  <c r="R10" i="1" s="1"/>
  <c r="H10" i="1"/>
  <c r="O11" i="1"/>
  <c r="L11" i="1"/>
  <c r="R11" i="1" s="1"/>
  <c r="H11" i="1"/>
  <c r="O6" i="1"/>
  <c r="L6" i="1"/>
  <c r="R6" i="1" s="1"/>
  <c r="H6" i="1"/>
  <c r="Y7" i="1"/>
  <c r="Y10" i="1"/>
  <c r="Y11" i="1" l="1"/>
  <c r="Y8" i="1"/>
  <c r="R9" i="1"/>
</calcChain>
</file>

<file path=xl/sharedStrings.xml><?xml version="1.0" encoding="utf-8"?>
<sst xmlns="http://schemas.openxmlformats.org/spreadsheetml/2006/main" count="84" uniqueCount="59">
  <si>
    <t>Nazwa gminy, na terenie której będą tworzone miejsca opieki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</si>
  <si>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</si>
  <si>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</si>
  <si>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</si>
  <si>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</si>
  <si>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</si>
  <si>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</si>
  <si>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</si>
  <si>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</si>
  <si>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</si>
  <si>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</si>
  <si>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</si>
  <si>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</si>
  <si>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</si>
  <si>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</si>
  <si>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</si>
  <si>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</si>
  <si>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</si>
  <si>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</si>
  <si>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</si>
  <si>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</si>
  <si>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04</t>
  </si>
  <si>
    <t>3</t>
  </si>
  <si>
    <t>05</t>
  </si>
  <si>
    <t>2</t>
  </si>
  <si>
    <t>21</t>
  </si>
  <si>
    <t>20</t>
  </si>
  <si>
    <t>18</t>
  </si>
  <si>
    <t>07</t>
  </si>
  <si>
    <t>03</t>
  </si>
  <si>
    <t>10</t>
  </si>
  <si>
    <t>11</t>
  </si>
  <si>
    <t>Gminny Żłobek w Korczynie, ul. Parkowa 6, 38-420 Korczyna</t>
  </si>
  <si>
    <t>Gmina Korczyna</t>
  </si>
  <si>
    <t>Przedszkole Samorządowe z Oddziałem Żłobkowym, ul. Komisji Edukacji Narodowej 3, 39-432 Gorzyce</t>
  </si>
  <si>
    <t>Gmina Gorzyce</t>
  </si>
  <si>
    <t>Samorządowy Żłobek w Przecławiu, ul. Rynek 8, 39-320 Przecław</t>
  </si>
  <si>
    <t>Gmina Przecław</t>
  </si>
  <si>
    <t>Żłobek w Markowej, 37-120 Markowa 1351</t>
  </si>
  <si>
    <t>Gmina Markowa</t>
  </si>
  <si>
    <t>Gminny Żłobek w Kosinie, 37-112 Kosina 249</t>
  </si>
  <si>
    <t>Gmina Łańcut</t>
  </si>
  <si>
    <t>Gminny Żłobek w Kraczkowej, 37-124 Kraczkowa 217</t>
  </si>
  <si>
    <t>Żłobek Samorządowy w Lesku, ul. Smolki bn., 38-600 Lesko</t>
  </si>
  <si>
    <t>Gmina Lesko</t>
  </si>
  <si>
    <t>Funkcjonowanie miejsc dla dzieci (z wyłączeniem dzieci niepełnosprawnych lub wymagających szczególnej opieki)</t>
  </si>
  <si>
    <t>Liczba miejsc</t>
  </si>
  <si>
    <t>Lp.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</si>
  <si>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</si>
  <si>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</si>
  <si>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</si>
  <si>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</si>
  <si>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Okres funkcjonowania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</si>
  <si>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</si>
  <si>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</si>
  <si>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Stopa bezrobocia</t>
  </si>
  <si>
    <t>Żródło finansowania</t>
  </si>
  <si>
    <t>FP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</si>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</sst>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4" fontId="5" fillId="0" borderId="0" xfId="0" applyNumberFormat="1" applyFont="1"/>
    <xf numFmtId="0" fontId="2" fillId="2" borderId="1" xfId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 applyProtection="1">
      <alignment horizontal="right" vertical="center" wrapText="1"/>
      <protection locked="0"/>
    </xf>
    <xf numFmtId="0" fontId="2" fillId="0" borderId="1" xfId="1" applyNumberFormat="1" applyFont="1" applyBorder="1" applyAlignment="1" applyProtection="1">
      <alignment horizontal="left" vertical="center" wrapText="1"/>
      <protection locked="0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6" sqref="A6:A12"/>
    </sheetView>
  </sheetViews>
  <sheetFormatPr defaultRowHeight="12" x14ac:dyDescent="0.2"/>
  <cols>
    <col min="1" max="1" width="8.140625" style="10" customWidth="1"/>
    <col min="2" max="2" width="17" style="3" customWidth="1"/>
    <col min="3" max="3" width="13.28515625" style="3" customWidth="1"/>
    <col min="4" max="7" width="9.42578125" style="3" bestFit="1" customWidth="1"/>
    <col min="8" max="8" width="10.28515625" style="3" customWidth="1"/>
    <col min="9" max="11" width="9.42578125" style="3" bestFit="1" customWidth="1"/>
    <col min="12" max="12" width="14.42578125" style="3" customWidth="1"/>
    <col min="13" max="13" width="14.5703125" style="3" customWidth="1"/>
    <col min="14" max="14" width="9.85546875" style="3" bestFit="1" customWidth="1"/>
    <col min="15" max="16" width="14.85546875" style="3" bestFit="1" customWidth="1"/>
    <col min="17" max="17" width="9.85546875" style="3" bestFit="1" customWidth="1"/>
    <col min="18" max="18" width="14.85546875" style="3" bestFit="1" customWidth="1"/>
    <col min="19" max="19" width="16.28515625" style="1" customWidth="1"/>
    <col min="20" max="20" width="15" style="4" customWidth="1"/>
    <col min="21" max="21" width="10.7109375" style="1" customWidth="1"/>
    <col min="22" max="23" width="12.85546875" style="1" customWidth="1"/>
    <col min="24" max="24" width="11" style="1" customWidth="1"/>
    <col min="25" max="27" width="11.7109375" style="1" customWidth="1"/>
    <col min="28" max="16384" width="9.140625" style="1"/>
  </cols>
  <sheetData>
    <row r="1" spans="1:28" ht="39" customHeight="1" x14ac:dyDescent="0.2">
      <c r="A1" s="21" t="s">
        <v>47</v>
      </c>
      <c r="B1" s="23" t="s">
        <v>53</v>
      </c>
      <c r="C1" s="23" t="s">
        <v>0</v>
      </c>
      <c r="D1" s="23" t="s">
        <v>54</v>
      </c>
      <c r="E1" s="23"/>
      <c r="F1" s="23"/>
      <c r="G1" s="23"/>
      <c r="H1" s="23" t="s">
        <v>1</v>
      </c>
      <c r="I1" s="23"/>
      <c r="J1" s="24"/>
      <c r="K1" s="24"/>
      <c r="L1" s="25" t="s">
        <v>2</v>
      </c>
      <c r="M1" s="25"/>
      <c r="N1" s="25"/>
      <c r="O1" s="25"/>
      <c r="P1" s="25"/>
      <c r="Q1" s="25"/>
      <c r="R1" s="19" t="s">
        <v>3</v>
      </c>
      <c r="S1" s="27" t="s">
        <v>45</v>
      </c>
      <c r="T1" s="27"/>
      <c r="U1" s="27" t="s">
        <v>48</v>
      </c>
      <c r="V1" s="27"/>
      <c r="W1" s="26" t="s">
        <v>49</v>
      </c>
      <c r="X1" s="26" t="s">
        <v>50</v>
      </c>
      <c r="Y1" s="26" t="s">
        <v>51</v>
      </c>
      <c r="Z1" s="26" t="s">
        <v>55</v>
      </c>
      <c r="AA1" s="26" t="s">
        <v>56</v>
      </c>
    </row>
    <row r="2" spans="1:28" ht="9" customHeight="1" x14ac:dyDescent="0.2">
      <c r="A2" s="22"/>
      <c r="B2" s="24"/>
      <c r="C2" s="23"/>
      <c r="D2" s="23"/>
      <c r="E2" s="23"/>
      <c r="F2" s="23"/>
      <c r="G2" s="23"/>
      <c r="H2" s="24"/>
      <c r="I2" s="24"/>
      <c r="J2" s="24"/>
      <c r="K2" s="24"/>
      <c r="L2" s="25"/>
      <c r="M2" s="25"/>
      <c r="N2" s="25"/>
      <c r="O2" s="25"/>
      <c r="P2" s="25"/>
      <c r="Q2" s="25"/>
      <c r="R2" s="20"/>
      <c r="S2" s="27"/>
      <c r="T2" s="27"/>
      <c r="U2" s="27"/>
      <c r="V2" s="27"/>
      <c r="W2" s="26"/>
      <c r="X2" s="26"/>
      <c r="Y2" s="26"/>
      <c r="Z2" s="26"/>
      <c r="AA2" s="26"/>
    </row>
    <row r="3" spans="1:28" x14ac:dyDescent="0.2">
      <c r="A3" s="22"/>
      <c r="B3" s="24"/>
      <c r="C3" s="23"/>
      <c r="D3" s="23"/>
      <c r="E3" s="23"/>
      <c r="F3" s="23"/>
      <c r="G3" s="23"/>
      <c r="H3" s="24"/>
      <c r="I3" s="24"/>
      <c r="J3" s="24"/>
      <c r="K3" s="24"/>
      <c r="L3" s="25"/>
      <c r="M3" s="25"/>
      <c r="N3" s="25"/>
      <c r="O3" s="25"/>
      <c r="P3" s="25"/>
      <c r="Q3" s="25"/>
      <c r="R3" s="20"/>
      <c r="S3" s="27"/>
      <c r="T3" s="27"/>
      <c r="U3" s="27"/>
      <c r="V3" s="27"/>
      <c r="W3" s="26"/>
      <c r="X3" s="26"/>
      <c r="Y3" s="26"/>
      <c r="Z3" s="26"/>
      <c r="AA3" s="26"/>
    </row>
    <row r="4" spans="1:28" ht="19.5" x14ac:dyDescent="0.2">
      <c r="A4" s="22"/>
      <c r="B4" s="24"/>
      <c r="C4" s="23"/>
      <c r="D4" s="7" t="s">
        <v>4</v>
      </c>
      <c r="E4" s="7" t="s">
        <v>5</v>
      </c>
      <c r="F4" s="7" t="s">
        <v>6</v>
      </c>
      <c r="G4" s="7" t="s">
        <v>7</v>
      </c>
      <c r="H4" s="11" t="s">
        <v>8</v>
      </c>
      <c r="I4" s="7" t="s">
        <v>9</v>
      </c>
      <c r="J4" s="7" t="s">
        <v>10</v>
      </c>
      <c r="K4" s="7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13</v>
      </c>
      <c r="Q4" s="8" t="s">
        <v>14</v>
      </c>
      <c r="R4" s="20"/>
      <c r="S4" s="9" t="s">
        <v>46</v>
      </c>
      <c r="T4" s="9" t="s">
        <v>52</v>
      </c>
      <c r="U4" s="9" t="s">
        <v>46</v>
      </c>
      <c r="V4" s="9" t="s">
        <v>52</v>
      </c>
      <c r="W4" s="26"/>
      <c r="X4" s="26"/>
      <c r="Y4" s="26"/>
      <c r="Z4" s="26"/>
      <c r="AA4" s="26"/>
    </row>
    <row r="5" spans="1:28" x14ac:dyDescent="0.2">
      <c r="A5" s="1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 t="s">
        <v>16</v>
      </c>
      <c r="I5" s="2">
        <v>9</v>
      </c>
      <c r="J5" s="2">
        <v>10</v>
      </c>
      <c r="K5" s="2">
        <v>11</v>
      </c>
      <c r="L5" s="13" t="s">
        <v>17</v>
      </c>
      <c r="M5" s="14">
        <v>13</v>
      </c>
      <c r="N5" s="14">
        <v>14</v>
      </c>
      <c r="O5" s="13" t="s">
        <v>18</v>
      </c>
      <c r="P5" s="14">
        <v>16</v>
      </c>
      <c r="Q5" s="14">
        <v>17</v>
      </c>
      <c r="R5" s="13" t="s">
        <v>19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</row>
    <row r="6" spans="1:28" ht="45" x14ac:dyDescent="0.2">
      <c r="A6" s="15">
        <v>1</v>
      </c>
      <c r="B6" s="6" t="s">
        <v>32</v>
      </c>
      <c r="C6" s="6" t="s">
        <v>33</v>
      </c>
      <c r="D6" s="16">
        <v>18</v>
      </c>
      <c r="E6" s="16" t="s">
        <v>28</v>
      </c>
      <c r="F6" s="16" t="s">
        <v>23</v>
      </c>
      <c r="G6" s="16" t="s">
        <v>24</v>
      </c>
      <c r="H6" s="17">
        <f t="shared" ref="H6:H12" si="0">I6+J6+K6</f>
        <v>24</v>
      </c>
      <c r="I6" s="17">
        <v>24</v>
      </c>
      <c r="J6" s="17">
        <v>0</v>
      </c>
      <c r="K6" s="17">
        <v>0</v>
      </c>
      <c r="L6" s="18">
        <f t="shared" ref="L6:L12" si="1">M6+N6</f>
        <v>164462.48000000001</v>
      </c>
      <c r="M6" s="18">
        <v>164462.48000000001</v>
      </c>
      <c r="N6" s="18">
        <v>0</v>
      </c>
      <c r="O6" s="18">
        <f t="shared" ref="O6:O12" si="2">P6+Q6</f>
        <v>657000</v>
      </c>
      <c r="P6" s="18">
        <v>657000</v>
      </c>
      <c r="Q6" s="18">
        <v>0</v>
      </c>
      <c r="R6" s="18">
        <f t="shared" ref="R6:R12" si="3">L6+O6</f>
        <v>821462.48</v>
      </c>
      <c r="S6" s="17">
        <v>0</v>
      </c>
      <c r="T6" s="17">
        <v>0</v>
      </c>
      <c r="U6" s="17">
        <v>0</v>
      </c>
      <c r="V6" s="17">
        <v>0</v>
      </c>
      <c r="W6" s="18">
        <f t="shared" ref="W6:W12" si="4">S6*T6*100</f>
        <v>0</v>
      </c>
      <c r="X6" s="18">
        <f t="shared" ref="X6:X12" si="5">U6*V6*500</f>
        <v>0</v>
      </c>
      <c r="Y6" s="18">
        <f t="shared" ref="Y6:Y12" si="6">X6+W6+O6</f>
        <v>657000</v>
      </c>
      <c r="Z6" s="18">
        <v>5</v>
      </c>
      <c r="AA6" s="18" t="s">
        <v>57</v>
      </c>
      <c r="AB6" s="1" t="str">
        <f t="shared" ref="AB6:AB12" si="7">D6&amp;E6&amp;F6</f>
        <v>180705</v>
      </c>
    </row>
    <row r="7" spans="1:28" ht="33.75" x14ac:dyDescent="0.2">
      <c r="A7" s="15">
        <v>2</v>
      </c>
      <c r="B7" s="6" t="s">
        <v>40</v>
      </c>
      <c r="C7" s="6" t="s">
        <v>41</v>
      </c>
      <c r="D7" s="16" t="s">
        <v>27</v>
      </c>
      <c r="E7" s="16" t="s">
        <v>30</v>
      </c>
      <c r="F7" s="16" t="s">
        <v>21</v>
      </c>
      <c r="G7" s="16" t="s">
        <v>24</v>
      </c>
      <c r="H7" s="17">
        <f t="shared" si="0"/>
        <v>17</v>
      </c>
      <c r="I7" s="17">
        <v>17</v>
      </c>
      <c r="J7" s="17">
        <v>0</v>
      </c>
      <c r="K7" s="17">
        <v>0</v>
      </c>
      <c r="L7" s="18">
        <f t="shared" si="1"/>
        <v>147000</v>
      </c>
      <c r="M7" s="18">
        <v>147000</v>
      </c>
      <c r="N7" s="18">
        <v>0</v>
      </c>
      <c r="O7" s="18">
        <f t="shared" si="2"/>
        <v>561000</v>
      </c>
      <c r="P7" s="18">
        <v>561000</v>
      </c>
      <c r="Q7" s="18">
        <v>0</v>
      </c>
      <c r="R7" s="18">
        <f t="shared" si="3"/>
        <v>708000</v>
      </c>
      <c r="S7" s="17">
        <v>17</v>
      </c>
      <c r="T7" s="17">
        <v>2</v>
      </c>
      <c r="U7" s="17">
        <v>0</v>
      </c>
      <c r="V7" s="17">
        <v>0</v>
      </c>
      <c r="W7" s="18">
        <f t="shared" si="4"/>
        <v>3400</v>
      </c>
      <c r="X7" s="18">
        <f t="shared" si="5"/>
        <v>0</v>
      </c>
      <c r="Y7" s="18">
        <f t="shared" si="6"/>
        <v>564400</v>
      </c>
      <c r="Z7" s="18">
        <v>9.3000000000000007</v>
      </c>
      <c r="AA7" s="18" t="s">
        <v>57</v>
      </c>
      <c r="AB7" s="1" t="str">
        <f t="shared" si="7"/>
        <v>181004</v>
      </c>
    </row>
    <row r="8" spans="1:28" ht="33.75" x14ac:dyDescent="0.2">
      <c r="A8" s="15">
        <v>3</v>
      </c>
      <c r="B8" s="6" t="s">
        <v>42</v>
      </c>
      <c r="C8" s="6" t="s">
        <v>41</v>
      </c>
      <c r="D8" s="16" t="s">
        <v>27</v>
      </c>
      <c r="E8" s="16" t="s">
        <v>30</v>
      </c>
      <c r="F8" s="16" t="s">
        <v>21</v>
      </c>
      <c r="G8" s="16" t="s">
        <v>24</v>
      </c>
      <c r="H8" s="17">
        <f t="shared" si="0"/>
        <v>20</v>
      </c>
      <c r="I8" s="17">
        <v>20</v>
      </c>
      <c r="J8" s="17">
        <v>0</v>
      </c>
      <c r="K8" s="17">
        <v>0</v>
      </c>
      <c r="L8" s="18">
        <f t="shared" si="1"/>
        <v>172000</v>
      </c>
      <c r="M8" s="18">
        <v>172000</v>
      </c>
      <c r="N8" s="18">
        <v>0</v>
      </c>
      <c r="O8" s="18">
        <f t="shared" si="2"/>
        <v>660000</v>
      </c>
      <c r="P8" s="18">
        <v>660000</v>
      </c>
      <c r="Q8" s="18">
        <v>0</v>
      </c>
      <c r="R8" s="18">
        <f t="shared" si="3"/>
        <v>832000</v>
      </c>
      <c r="S8" s="17">
        <v>0</v>
      </c>
      <c r="T8" s="17">
        <v>0</v>
      </c>
      <c r="U8" s="17">
        <v>0</v>
      </c>
      <c r="V8" s="17">
        <v>0</v>
      </c>
      <c r="W8" s="18">
        <f t="shared" si="4"/>
        <v>0</v>
      </c>
      <c r="X8" s="18">
        <f t="shared" si="5"/>
        <v>0</v>
      </c>
      <c r="Y8" s="18">
        <f t="shared" si="6"/>
        <v>660000</v>
      </c>
      <c r="Z8" s="18">
        <v>9.3000000000000007</v>
      </c>
      <c r="AA8" s="18" t="s">
        <v>57</v>
      </c>
      <c r="AB8" s="1" t="str">
        <f t="shared" si="7"/>
        <v>181004</v>
      </c>
    </row>
    <row r="9" spans="1:28" ht="22.5" x14ac:dyDescent="0.2">
      <c r="A9" s="15">
        <v>4</v>
      </c>
      <c r="B9" s="6" t="s">
        <v>38</v>
      </c>
      <c r="C9" s="6" t="s">
        <v>39</v>
      </c>
      <c r="D9" s="16" t="s">
        <v>27</v>
      </c>
      <c r="E9" s="16" t="s">
        <v>30</v>
      </c>
      <c r="F9" s="16" t="s">
        <v>23</v>
      </c>
      <c r="G9" s="16" t="s">
        <v>24</v>
      </c>
      <c r="H9" s="17">
        <f t="shared" si="0"/>
        <v>24</v>
      </c>
      <c r="I9" s="17">
        <v>24</v>
      </c>
      <c r="J9" s="17">
        <v>0</v>
      </c>
      <c r="K9" s="17">
        <v>0</v>
      </c>
      <c r="L9" s="18">
        <f t="shared" si="1"/>
        <v>198000</v>
      </c>
      <c r="M9" s="18">
        <v>198000</v>
      </c>
      <c r="N9" s="18">
        <v>0</v>
      </c>
      <c r="O9" s="18">
        <f t="shared" si="2"/>
        <v>792000</v>
      </c>
      <c r="P9" s="18">
        <v>792000</v>
      </c>
      <c r="Q9" s="18">
        <v>0</v>
      </c>
      <c r="R9" s="18">
        <f t="shared" si="3"/>
        <v>990000</v>
      </c>
      <c r="S9" s="17">
        <v>0</v>
      </c>
      <c r="T9" s="17">
        <v>0</v>
      </c>
      <c r="U9" s="17">
        <v>0</v>
      </c>
      <c r="V9" s="17">
        <v>0</v>
      </c>
      <c r="W9" s="18">
        <f t="shared" si="4"/>
        <v>0</v>
      </c>
      <c r="X9" s="18">
        <f t="shared" si="5"/>
        <v>0</v>
      </c>
      <c r="Y9" s="18">
        <f t="shared" si="6"/>
        <v>792000</v>
      </c>
      <c r="Z9" s="18">
        <v>9.3000000000000007</v>
      </c>
      <c r="AA9" s="18" t="s">
        <v>57</v>
      </c>
      <c r="AB9" s="1" t="str">
        <f t="shared" si="7"/>
        <v>181005</v>
      </c>
    </row>
    <row r="10" spans="1:28" ht="45" x14ac:dyDescent="0.2">
      <c r="A10" s="15">
        <v>5</v>
      </c>
      <c r="B10" s="6" t="s">
        <v>36</v>
      </c>
      <c r="C10" s="6" t="s">
        <v>37</v>
      </c>
      <c r="D10" s="16" t="s">
        <v>27</v>
      </c>
      <c r="E10" s="16" t="s">
        <v>31</v>
      </c>
      <c r="F10" s="16" t="s">
        <v>28</v>
      </c>
      <c r="G10" s="16" t="s">
        <v>22</v>
      </c>
      <c r="H10" s="17">
        <f t="shared" si="0"/>
        <v>50</v>
      </c>
      <c r="I10" s="17">
        <v>50</v>
      </c>
      <c r="J10" s="17">
        <v>0</v>
      </c>
      <c r="K10" s="17">
        <v>0</v>
      </c>
      <c r="L10" s="18">
        <f t="shared" si="1"/>
        <v>1730956.05</v>
      </c>
      <c r="M10" s="18">
        <v>1730956.05</v>
      </c>
      <c r="N10" s="18">
        <v>0</v>
      </c>
      <c r="O10" s="18">
        <f t="shared" si="2"/>
        <v>1650000</v>
      </c>
      <c r="P10" s="18">
        <v>1650000</v>
      </c>
      <c r="Q10" s="18">
        <v>0</v>
      </c>
      <c r="R10" s="18">
        <f t="shared" si="3"/>
        <v>3380956.05</v>
      </c>
      <c r="S10" s="17">
        <v>0</v>
      </c>
      <c r="T10" s="17">
        <v>0</v>
      </c>
      <c r="U10" s="17">
        <v>0</v>
      </c>
      <c r="V10" s="17">
        <v>0</v>
      </c>
      <c r="W10" s="18">
        <f t="shared" si="4"/>
        <v>0</v>
      </c>
      <c r="X10" s="18">
        <f t="shared" si="5"/>
        <v>0</v>
      </c>
      <c r="Y10" s="18">
        <f t="shared" si="6"/>
        <v>1650000</v>
      </c>
      <c r="Z10" s="18">
        <v>4.2</v>
      </c>
      <c r="AA10" s="18" t="s">
        <v>58</v>
      </c>
      <c r="AB10" s="1" t="str">
        <f t="shared" si="7"/>
        <v>181107</v>
      </c>
    </row>
    <row r="11" spans="1:28" ht="67.5" x14ac:dyDescent="0.2">
      <c r="A11" s="15">
        <v>6</v>
      </c>
      <c r="B11" s="6" t="s">
        <v>34</v>
      </c>
      <c r="C11" s="6" t="s">
        <v>35</v>
      </c>
      <c r="D11" s="16" t="s">
        <v>27</v>
      </c>
      <c r="E11" s="16" t="s">
        <v>26</v>
      </c>
      <c r="F11" s="16" t="s">
        <v>20</v>
      </c>
      <c r="G11" s="16" t="s">
        <v>24</v>
      </c>
      <c r="H11" s="17">
        <f t="shared" si="0"/>
        <v>20</v>
      </c>
      <c r="I11" s="17">
        <v>20</v>
      </c>
      <c r="J11" s="17">
        <v>0</v>
      </c>
      <c r="K11" s="17">
        <v>0</v>
      </c>
      <c r="L11" s="18">
        <f t="shared" si="1"/>
        <v>117749</v>
      </c>
      <c r="M11" s="18">
        <v>117749</v>
      </c>
      <c r="N11" s="18">
        <v>0</v>
      </c>
      <c r="O11" s="18">
        <f t="shared" si="2"/>
        <v>470980</v>
      </c>
      <c r="P11" s="18">
        <v>470980</v>
      </c>
      <c r="Q11" s="18">
        <v>0</v>
      </c>
      <c r="R11" s="18">
        <f t="shared" si="3"/>
        <v>588729</v>
      </c>
      <c r="S11" s="17">
        <v>20</v>
      </c>
      <c r="T11" s="17">
        <v>4</v>
      </c>
      <c r="U11" s="17">
        <v>0</v>
      </c>
      <c r="V11" s="17">
        <v>0</v>
      </c>
      <c r="W11" s="18">
        <f t="shared" si="4"/>
        <v>8000</v>
      </c>
      <c r="X11" s="18">
        <f t="shared" si="5"/>
        <v>0</v>
      </c>
      <c r="Y11" s="18">
        <f t="shared" si="6"/>
        <v>478980</v>
      </c>
      <c r="Z11" s="18">
        <v>6.1</v>
      </c>
      <c r="AA11" s="18" t="s">
        <v>57</v>
      </c>
      <c r="AB11" s="1" t="str">
        <f t="shared" si="7"/>
        <v>182002</v>
      </c>
    </row>
    <row r="12" spans="1:28" ht="33.75" x14ac:dyDescent="0.2">
      <c r="A12" s="15">
        <v>7</v>
      </c>
      <c r="B12" s="6" t="s">
        <v>43</v>
      </c>
      <c r="C12" s="6" t="s">
        <v>44</v>
      </c>
      <c r="D12" s="16" t="s">
        <v>27</v>
      </c>
      <c r="E12" s="16" t="s">
        <v>25</v>
      </c>
      <c r="F12" s="16" t="s">
        <v>29</v>
      </c>
      <c r="G12" s="16" t="s">
        <v>22</v>
      </c>
      <c r="H12" s="17">
        <f t="shared" si="0"/>
        <v>40</v>
      </c>
      <c r="I12" s="17">
        <v>40</v>
      </c>
      <c r="J12" s="17">
        <v>0</v>
      </c>
      <c r="K12" s="17">
        <v>0</v>
      </c>
      <c r="L12" s="18">
        <f t="shared" si="1"/>
        <v>768119</v>
      </c>
      <c r="M12" s="18">
        <v>768119</v>
      </c>
      <c r="N12" s="18">
        <v>0</v>
      </c>
      <c r="O12" s="18">
        <f t="shared" si="2"/>
        <v>1320000</v>
      </c>
      <c r="P12" s="18">
        <v>1320000</v>
      </c>
      <c r="Q12" s="18">
        <v>0</v>
      </c>
      <c r="R12" s="18">
        <f t="shared" si="3"/>
        <v>2088119</v>
      </c>
      <c r="S12" s="17">
        <v>0</v>
      </c>
      <c r="T12" s="17">
        <v>0</v>
      </c>
      <c r="U12" s="17">
        <v>0</v>
      </c>
      <c r="V12" s="17">
        <v>0</v>
      </c>
      <c r="W12" s="18">
        <f t="shared" si="4"/>
        <v>0</v>
      </c>
      <c r="X12" s="18">
        <f t="shared" si="5"/>
        <v>0</v>
      </c>
      <c r="Y12" s="18">
        <f t="shared" si="6"/>
        <v>1320000</v>
      </c>
      <c r="Z12" s="18">
        <v>15.5</v>
      </c>
      <c r="AA12" s="18" t="s">
        <v>57</v>
      </c>
      <c r="AB12" s="1" t="str">
        <f t="shared" si="7"/>
        <v>182103</v>
      </c>
    </row>
  </sheetData>
  <autoFilter ref="A5:AA12"/>
  <mergeCells count="14">
    <mergeCell ref="W1:W4"/>
    <mergeCell ref="X1:X4"/>
    <mergeCell ref="Y1:Y4"/>
    <mergeCell ref="Z1:Z4"/>
    <mergeCell ref="AA1:AA4"/>
    <mergeCell ref="S1:T3"/>
    <mergeCell ref="U1:V3"/>
    <mergeCell ref="R1:R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23622047244094491" right="0.23622047244094491" top="0.74803149606299213" bottom="0.74803149606299213" header="0.31496062992125984" footer="0.31496062992125984"/>
  <pageSetup paperSize="9" scale="4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1a</vt:lpstr>
      <vt:lpstr>'moduł 1a'!Obszar_wydruku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cp:lastPrinted>2020-01-22T07:48:11Z</cp:lastPrinted>
  <dcterms:created xsi:type="dcterms:W3CDTF">2020-01-10T08:13:28Z</dcterms:created>
  <dcterms:modified xsi:type="dcterms:W3CDTF">2020-01-23T13:50:44Z</dcterms:modified>
</cp:coreProperties>
</file>